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90" activeTab="0"/>
  </bookViews>
  <sheets>
    <sheet name="28週年團購單" sheetId="1" r:id="rId1"/>
  </sheets>
  <definedNames>
    <definedName name="_xlnm.Print_Area" localSheetId="0">'28週年團購單'!$A$1:$I$61</definedName>
  </definedNames>
  <calcPr fullCalcOnLoad="1"/>
</workbook>
</file>

<file path=xl/sharedStrings.xml><?xml version="1.0" encoding="utf-8"?>
<sst xmlns="http://schemas.openxmlformats.org/spreadsheetml/2006/main" count="202" uniqueCount="163">
  <si>
    <t>28週年慶  團購訂購單</t>
  </si>
  <si>
    <t>NO</t>
  </si>
  <si>
    <t>產品編號</t>
  </si>
  <si>
    <t>品名</t>
  </si>
  <si>
    <t>規格</t>
  </si>
  <si>
    <t>市價/元</t>
  </si>
  <si>
    <t>團購價/元</t>
  </si>
  <si>
    <t>數量</t>
  </si>
  <si>
    <t>小計金額</t>
  </si>
  <si>
    <t>經典暢銷
買1送1</t>
  </si>
  <si>
    <t>SAG-M750-1</t>
  </si>
  <si>
    <t>專業護理潄口水(清新口味)</t>
  </si>
  <si>
    <t>750ml/罐</t>
  </si>
  <si>
    <r>
      <t>$225</t>
    </r>
    <r>
      <rPr>
        <b/>
        <sz val="12"/>
        <color indexed="10"/>
        <rFont val="微軟正黑體"/>
        <family val="2"/>
      </rPr>
      <t>(買1送1)</t>
    </r>
  </si>
  <si>
    <t>SAG-M750-2</t>
  </si>
  <si>
    <t>專業護理潄口水(酷涼口味)</t>
  </si>
  <si>
    <t>SAG-G750-1</t>
  </si>
  <si>
    <t>專業護理潄口水(綠茶口味)</t>
  </si>
  <si>
    <t>750ml/罐</t>
  </si>
  <si>
    <t>SAG-P750-1</t>
  </si>
  <si>
    <t>全效護理潄口水</t>
  </si>
  <si>
    <t>SAG-H500-1PX</t>
  </si>
  <si>
    <t>專業護理潄口水(蜂膠護齦)</t>
  </si>
  <si>
    <t>500ml/罐</t>
  </si>
  <si>
    <r>
      <t>$179</t>
    </r>
    <r>
      <rPr>
        <b/>
        <sz val="12"/>
        <color indexed="10"/>
        <rFont val="微軟正黑體"/>
        <family val="2"/>
      </rPr>
      <t>(買1送1)</t>
    </r>
  </si>
  <si>
    <t>SAG-A500-1</t>
  </si>
  <si>
    <t>兒童含氟漱口水(青蘋果口味)</t>
  </si>
  <si>
    <r>
      <t>$179</t>
    </r>
    <r>
      <rPr>
        <b/>
        <sz val="12"/>
        <color indexed="10"/>
        <rFont val="微軟正黑體"/>
        <family val="2"/>
      </rPr>
      <t>(買1送1)</t>
    </r>
  </si>
  <si>
    <t>SAE-SP010-2</t>
  </si>
  <si>
    <t>抗敏牙間刷I型(極細SS)</t>
  </si>
  <si>
    <t>10支/卡</t>
  </si>
  <si>
    <r>
      <t>$139</t>
    </r>
    <r>
      <rPr>
        <b/>
        <sz val="12"/>
        <color indexed="10"/>
        <rFont val="微軟正黑體"/>
        <family val="2"/>
      </rPr>
      <t>(買1送1)</t>
    </r>
  </si>
  <si>
    <t>SAE-S012-2</t>
  </si>
  <si>
    <t>牙間刷I型(極細SS)</t>
  </si>
  <si>
    <t>12支/卡</t>
  </si>
  <si>
    <r>
      <t>$139</t>
    </r>
    <r>
      <rPr>
        <b/>
        <sz val="12"/>
        <color indexed="10"/>
        <rFont val="微軟正黑體"/>
        <family val="2"/>
      </rPr>
      <t>(買1送1)</t>
    </r>
  </si>
  <si>
    <t>SAE-S012-3</t>
  </si>
  <si>
    <t>牙間刷I型(超極細SSS)</t>
  </si>
  <si>
    <t>12支/卡</t>
  </si>
  <si>
    <r>
      <t>$139</t>
    </r>
    <r>
      <rPr>
        <b/>
        <sz val="12"/>
        <color indexed="10"/>
        <rFont val="微軟正黑體"/>
        <family val="2"/>
      </rPr>
      <t>(買1送1)</t>
    </r>
  </si>
  <si>
    <t>SAA-T001-3</t>
  </si>
  <si>
    <t>極薄深潔牙刷</t>
  </si>
  <si>
    <t>3支/包</t>
  </si>
  <si>
    <r>
      <t>$199</t>
    </r>
    <r>
      <rPr>
        <b/>
        <sz val="12"/>
        <color indexed="10"/>
        <rFont val="微軟正黑體"/>
        <family val="2"/>
      </rPr>
      <t>(買1送1)</t>
    </r>
  </si>
  <si>
    <t>SAA-T002-3</t>
  </si>
  <si>
    <t>極薄速淨牙刷</t>
  </si>
  <si>
    <t>3支/包</t>
  </si>
  <si>
    <r>
      <t>$199</t>
    </r>
    <r>
      <rPr>
        <b/>
        <sz val="12"/>
        <color indexed="10"/>
        <rFont val="微軟正黑體"/>
        <family val="2"/>
      </rPr>
      <t>(買1送1)</t>
    </r>
  </si>
  <si>
    <t>SAA-T003-3</t>
  </si>
  <si>
    <t>極薄炭深潔牙刷</t>
  </si>
  <si>
    <t>SAA-T004-3</t>
  </si>
  <si>
    <t>極薄護齦牙刷</t>
  </si>
  <si>
    <t>SAA-S024-3</t>
  </si>
  <si>
    <t>備長炭亮白牙刷</t>
  </si>
  <si>
    <t>SAA-E001-3</t>
  </si>
  <si>
    <t>晶鹽亮白牙刷</t>
  </si>
  <si>
    <t>SAA-S023-2</t>
  </si>
  <si>
    <t>益早益晚刷(一般型)</t>
  </si>
  <si>
    <t>2支/包</t>
  </si>
  <si>
    <t>SAA-S031-2</t>
  </si>
  <si>
    <t>益早益晚刷(小頭型)</t>
  </si>
  <si>
    <t>SAA-B007-3</t>
  </si>
  <si>
    <t>炭柔淨白牙刷</t>
  </si>
  <si>
    <t>潔牙必備
牙刷/牙線棒/牙間刷</t>
  </si>
  <si>
    <t>SAA-D006-3</t>
  </si>
  <si>
    <t>炭炫極淨牙刷</t>
  </si>
  <si>
    <t>SAA-B006-3</t>
  </si>
  <si>
    <t>炭密清新牙刷</t>
  </si>
  <si>
    <t>3支/包</t>
  </si>
  <si>
    <t>SAA-B001-3</t>
  </si>
  <si>
    <t>備長炭牙刷</t>
  </si>
  <si>
    <t>SAA-T005-3</t>
  </si>
  <si>
    <t>極薄防蛀牙刷</t>
  </si>
  <si>
    <t>SAA-S005-4</t>
  </si>
  <si>
    <t>新動感牙刷</t>
  </si>
  <si>
    <t>4支/包</t>
  </si>
  <si>
    <t>SAA-S007-4</t>
  </si>
  <si>
    <t>醫生牙刷</t>
  </si>
  <si>
    <t>SAA-X002-4</t>
  </si>
  <si>
    <t>小胖子兒牙刷(6歲以上)</t>
  </si>
  <si>
    <t xml:space="preserve"> SAA-S033-4</t>
  </si>
  <si>
    <t>西崔寶貝牙刷(3-6歲)</t>
  </si>
  <si>
    <t xml:space="preserve"> SAA-B004-3</t>
  </si>
  <si>
    <t>炭寶貝牙刷</t>
  </si>
  <si>
    <t>SAB-H032-31</t>
  </si>
  <si>
    <t>超細滑潔舌牙線棒(衛生包)</t>
  </si>
  <si>
    <t>32支*3包/袋</t>
  </si>
  <si>
    <t>SAB-H250-1</t>
  </si>
  <si>
    <t>超細滑潔舌牙線棒</t>
  </si>
  <si>
    <t>250支/盒</t>
  </si>
  <si>
    <t>SAB-D250-1</t>
  </si>
  <si>
    <t>雙線超細滑牙線棒</t>
  </si>
  <si>
    <t>SAB-F800-1</t>
  </si>
  <si>
    <t>扁線牙線棒(薄荷味)</t>
  </si>
  <si>
    <t>800支/盒</t>
  </si>
  <si>
    <t>SAB-P500-1</t>
  </si>
  <si>
    <t>超柔順牙線棒</t>
  </si>
  <si>
    <t>500支/盒</t>
  </si>
  <si>
    <t>SAE-S015-4</t>
  </si>
  <si>
    <t>齒縫牙間刷I型(超纖細SSSS)</t>
  </si>
  <si>
    <t>15支/卡</t>
  </si>
  <si>
    <t>SAE-LP015-2</t>
  </si>
  <si>
    <t>抗敏牙間刷L型(極細SS)</t>
  </si>
  <si>
    <t>SAE-LP015-3</t>
  </si>
  <si>
    <t>抗敏牙間刷L型(超極細SSS)</t>
  </si>
  <si>
    <t>SAE-LP015-4</t>
  </si>
  <si>
    <t>抗敏牙間刷L型(超纖細SSSS)</t>
  </si>
  <si>
    <t>居家必備
棉花棒/清潔袋</t>
  </si>
  <si>
    <t>FCB-R100-6</t>
  </si>
  <si>
    <t xml:space="preserve">粗軸棉花棒 </t>
  </si>
  <si>
    <t>600支/包</t>
  </si>
  <si>
    <t>FCA-779-3</t>
  </si>
  <si>
    <t xml:space="preserve">超強度清潔袋(小) </t>
  </si>
  <si>
    <t xml:space="preserve">3捲(180張)/包  </t>
  </si>
  <si>
    <t>FCA-779-2</t>
  </si>
  <si>
    <t>超強度清潔袋(中)</t>
  </si>
  <si>
    <t xml:space="preserve">3捲(120張)/包  </t>
  </si>
  <si>
    <t>FCA-779-1</t>
  </si>
  <si>
    <t>超強度清潔袋(大)</t>
  </si>
  <si>
    <t xml:space="preserve">3捲(80張)/包   </t>
  </si>
  <si>
    <t>FCA-779-4</t>
  </si>
  <si>
    <t>超強度清潔袋(超大)</t>
  </si>
  <si>
    <t xml:space="preserve">3捲(30張)/包   </t>
  </si>
  <si>
    <t>FCA-779-0</t>
  </si>
  <si>
    <t>超強度清潔袋(特超大)</t>
  </si>
  <si>
    <t xml:space="preserve">1捲(24張)/包   </t>
  </si>
  <si>
    <t xml:space="preserve">超強度清潔袋(小)整箱 </t>
  </si>
  <si>
    <t>20包/箱</t>
  </si>
  <si>
    <t>超強度清潔袋(中)整箱</t>
  </si>
  <si>
    <t>20包/箱</t>
  </si>
  <si>
    <t>超強度清潔袋(大)整箱</t>
  </si>
  <si>
    <t>超強度清潔袋(超大)整箱</t>
  </si>
  <si>
    <t>超強度清潔袋(特超大)整箱</t>
  </si>
  <si>
    <r>
      <rPr>
        <b/>
        <sz val="16"/>
        <color indexed="10"/>
        <rFont val="微軟正黑體"/>
        <family val="2"/>
      </rPr>
      <t xml:space="preserve">滿800元免運費 </t>
    </r>
    <r>
      <rPr>
        <b/>
        <sz val="16"/>
        <rFont val="微軟正黑體"/>
        <family val="2"/>
      </rPr>
      <t xml:space="preserve">(未滿800元，需加收80元運費)                   </t>
    </r>
  </si>
  <si>
    <t>合計金額＄</t>
  </si>
  <si>
    <t>【好禮2選1】</t>
  </si>
  <si>
    <t>單筆消費滿800元，滿800選1項，滿1600選2項，以此類推，請於品項後方填上欲兌換數量</t>
  </si>
  <si>
    <t xml:space="preserve">           雙線超細滑牙線棒10支入-6包 </t>
  </si>
  <si>
    <t>數量</t>
  </si>
  <si>
    <t xml:space="preserve">          粗軸棉花棒100支-6包</t>
  </si>
  <si>
    <t xml:space="preserve"> </t>
  </si>
  <si>
    <t>收件人姓名</t>
  </si>
  <si>
    <t>收件人電話</t>
  </si>
  <si>
    <t>E-mail</t>
  </si>
  <si>
    <t>收件人地址</t>
  </si>
  <si>
    <t xml:space="preserve"> </t>
  </si>
  <si>
    <t>發票資訊</t>
  </si>
  <si>
    <t xml:space="preserve">       二聯式          三聯式</t>
  </si>
  <si>
    <t>發票抬頭</t>
  </si>
  <si>
    <t>統一編號</t>
  </si>
  <si>
    <t>付款方式</t>
  </si>
  <si>
    <t xml:space="preserve">     貨到付款                    ATM轉帳</t>
  </si>
  <si>
    <t>推廣人員</t>
  </si>
  <si>
    <t>轉帳帳號</t>
  </si>
  <si>
    <t>銀行：合作金庫-南台中支庫（ATM銀行代碼：006） 帳號：1070-717-00107-1</t>
  </si>
  <si>
    <t>帳戶戶名</t>
  </si>
  <si>
    <t>匯款銀行</t>
  </si>
  <si>
    <t>帳號後五碼</t>
  </si>
  <si>
    <t>服務專線：0800-078-688         訂購傳真：04-2266-5588/2266-5599          刷樂官網：www.shallop.com.tw</t>
  </si>
  <si>
    <t>SAA-X004-1</t>
  </si>
  <si>
    <r>
      <t>$10</t>
    </r>
    <r>
      <rPr>
        <b/>
        <sz val="12"/>
        <color indexed="10"/>
        <rFont val="微軟正黑體"/>
        <family val="2"/>
      </rPr>
      <t>(優惠價)</t>
    </r>
  </si>
  <si>
    <t>全國電子-福委會</t>
  </si>
  <si>
    <r>
      <t>刷樂抗敏牙刷單支入</t>
    </r>
    <r>
      <rPr>
        <b/>
        <sz val="12"/>
        <rFont val="微軟正黑體"/>
        <family val="2"/>
      </rPr>
      <t>(全國電子優惠價)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</si>
</sst>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"/>
  </numFmts>
  <fonts count="30"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b/>
      <sz val="22"/>
      <name val="微軟正黑體"/>
      <family val="2"/>
    </font>
    <font>
      <b/>
      <sz val="12"/>
      <name val="微軟正黑體"/>
      <family val="2"/>
    </font>
    <font>
      <b/>
      <sz val="14"/>
      <color indexed="9"/>
      <name val="微軟正黑體"/>
      <family val="2"/>
    </font>
    <font>
      <b/>
      <sz val="14"/>
      <name val="微軟正黑體"/>
      <family val="2"/>
    </font>
    <font>
      <b/>
      <sz val="16"/>
      <color indexed="9"/>
      <name val="微軟正黑體"/>
      <family val="2"/>
    </font>
    <font>
      <b/>
      <sz val="16"/>
      <name val="微軟正黑體"/>
      <family val="2"/>
    </font>
    <font>
      <b/>
      <sz val="12"/>
      <color indexed="10"/>
      <name val="微軟正黑體"/>
      <family val="2"/>
    </font>
    <font>
      <b/>
      <sz val="16"/>
      <color indexed="10"/>
      <name val="微軟正黑體"/>
      <family val="2"/>
    </font>
    <font>
      <b/>
      <sz val="17"/>
      <name val="微軟正黑體"/>
      <family val="2"/>
    </font>
    <font>
      <b/>
      <sz val="12"/>
      <color indexed="9"/>
      <name val="微軟正黑體"/>
      <family val="2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4"/>
      <color indexed="8"/>
      <name val="新細明體"/>
      <family val="1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7"/>
      </right>
      <top style="thin">
        <color indexed="55"/>
      </top>
      <bottom/>
    </border>
    <border>
      <left style="thin"/>
      <right style="thin"/>
      <top style="thin"/>
      <bottom style="thin"/>
    </border>
    <border>
      <left/>
      <right style="thin">
        <color indexed="55"/>
      </right>
      <top style="thin"/>
      <bottom/>
    </border>
    <border>
      <left style="thin">
        <color indexed="55"/>
      </left>
      <right/>
      <top style="thin">
        <color indexed="55"/>
      </top>
      <bottom/>
    </border>
    <border>
      <left/>
      <right/>
      <top style="thin">
        <color indexed="55"/>
      </top>
      <bottom/>
    </border>
    <border>
      <left/>
      <right style="thin">
        <color indexed="55"/>
      </right>
      <top style="thin">
        <color indexed="55"/>
      </top>
      <bottom/>
    </border>
    <border>
      <left style="thin">
        <color indexed="55"/>
      </left>
      <right/>
      <top/>
      <bottom/>
    </border>
    <border>
      <left/>
      <right style="thin">
        <color indexed="55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7"/>
      </left>
      <right/>
      <top/>
      <bottom/>
    </border>
    <border>
      <left style="thin">
        <color indexed="57"/>
      </left>
      <right/>
      <top style="thin">
        <color indexed="57"/>
      </top>
      <bottom/>
    </border>
    <border>
      <left/>
      <right/>
      <top style="thin">
        <color indexed="57"/>
      </top>
      <bottom/>
    </border>
    <border>
      <left/>
      <right style="thin">
        <color indexed="57"/>
      </right>
      <top style="thin">
        <color indexed="57"/>
      </top>
      <bottom/>
    </border>
    <border>
      <left style="thin">
        <color indexed="57"/>
      </left>
      <right/>
      <top style="thin">
        <color indexed="55"/>
      </top>
      <bottom style="thin"/>
    </border>
    <border>
      <left/>
      <right style="thin">
        <color indexed="55"/>
      </right>
      <top style="thin">
        <color indexed="55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>
        <color indexed="57"/>
      </left>
      <right/>
      <top style="thin">
        <color indexed="57"/>
      </top>
      <bottom style="thin">
        <color indexed="55"/>
      </bottom>
    </border>
    <border>
      <left/>
      <right/>
      <top style="thin">
        <color indexed="57"/>
      </top>
      <bottom style="thin">
        <color indexed="55"/>
      </bottom>
    </border>
    <border>
      <left/>
      <right style="thin">
        <color indexed="57"/>
      </right>
      <top style="thin">
        <color indexed="57"/>
      </top>
      <bottom style="thin">
        <color indexed="55"/>
      </bottom>
    </border>
    <border>
      <left style="thin">
        <color indexed="55"/>
      </left>
      <right style="thin">
        <color indexed="55"/>
      </right>
      <top/>
      <bottom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0" borderId="0" applyNumberFormat="0" applyBorder="0" applyAlignment="0" applyProtection="0"/>
    <xf numFmtId="0" fontId="27" fillId="0" borderId="1" applyNumberFormat="0" applyFill="0" applyAlignment="0" applyProtection="0"/>
    <xf numFmtId="0" fontId="17" fillId="7" borderId="0" applyNumberFormat="0" applyBorder="0" applyAlignment="0" applyProtection="0"/>
    <xf numFmtId="9" fontId="0" fillId="0" borderId="0" applyFont="0" applyFill="0" applyBorder="0" applyAlignment="0" applyProtection="0"/>
    <xf numFmtId="0" fontId="22" fillId="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0" fillId="5" borderId="4" applyNumberFormat="0" applyFont="0" applyAlignment="0" applyProtection="0"/>
    <xf numFmtId="0" fontId="26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3" borderId="2" applyNumberFormat="0" applyAlignment="0" applyProtection="0"/>
    <xf numFmtId="0" fontId="21" fillId="9" borderId="8" applyNumberFormat="0" applyAlignment="0" applyProtection="0"/>
    <xf numFmtId="0" fontId="24" fillId="14" borderId="9" applyNumberFormat="0" applyAlignment="0" applyProtection="0"/>
    <xf numFmtId="0" fontId="18" fillId="17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89">
    <xf numFmtId="0" fontId="0" fillId="0" borderId="0" xfId="0" applyAlignment="1">
      <alignment vertical="center"/>
    </xf>
    <xf numFmtId="0" fontId="4" fillId="0" borderId="0" xfId="33" applyFont="1" applyFill="1" applyBorder="1" applyAlignment="1">
      <alignment horizontal="center" vertical="center"/>
      <protection/>
    </xf>
    <xf numFmtId="0" fontId="5" fillId="18" borderId="10" xfId="33" applyFont="1" applyFill="1" applyBorder="1" applyAlignment="1" applyProtection="1">
      <alignment horizontal="center" vertical="center"/>
      <protection/>
    </xf>
    <xf numFmtId="0" fontId="5" fillId="18" borderId="11" xfId="33" applyFont="1" applyFill="1" applyBorder="1" applyAlignment="1" applyProtection="1">
      <alignment horizontal="center" vertical="center"/>
      <protection/>
    </xf>
    <xf numFmtId="0" fontId="6" fillId="0" borderId="0" xfId="33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6" fillId="0" borderId="0" xfId="33" applyFont="1" applyFill="1" applyBorder="1" applyAlignment="1">
      <alignment horizontal="center" vertical="center" wrapText="1" shrinkToFit="1"/>
      <protection/>
    </xf>
    <xf numFmtId="176" fontId="6" fillId="0" borderId="0" xfId="0" applyNumberFormat="1" applyFont="1" applyFill="1" applyBorder="1" applyAlignment="1">
      <alignment horizontal="center" vertical="center" shrinkToFit="1"/>
    </xf>
    <xf numFmtId="176" fontId="6" fillId="0" borderId="0" xfId="33" applyNumberFormat="1" applyFont="1" applyFill="1" applyBorder="1" applyAlignment="1">
      <alignment horizontal="center" vertical="center"/>
      <protection/>
    </xf>
    <xf numFmtId="0" fontId="8" fillId="0" borderId="12" xfId="33" applyFont="1" applyFill="1" applyBorder="1" applyAlignment="1">
      <alignment horizontal="center" vertical="center"/>
      <protection/>
    </xf>
    <xf numFmtId="0" fontId="8" fillId="0" borderId="12" xfId="33" applyFont="1" applyFill="1" applyBorder="1" applyAlignment="1">
      <alignment horizontal="left" vertical="center"/>
      <protection/>
    </xf>
    <xf numFmtId="176" fontId="8" fillId="0" borderId="12" xfId="0" applyNumberFormat="1" applyFont="1" applyFill="1" applyBorder="1" applyAlignment="1">
      <alignment horizontal="center" vertical="center" shrinkToFit="1"/>
    </xf>
    <xf numFmtId="176" fontId="8" fillId="0" borderId="12" xfId="0" applyNumberFormat="1" applyFont="1" applyFill="1" applyBorder="1" applyAlignment="1">
      <alignment horizontal="center" vertical="center" wrapText="1" shrinkToFit="1"/>
    </xf>
    <xf numFmtId="0" fontId="8" fillId="0" borderId="12" xfId="33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vertical="center"/>
    </xf>
    <xf numFmtId="0" fontId="6" fillId="0" borderId="0" xfId="33" applyFont="1" applyFill="1" applyBorder="1" applyAlignment="1">
      <alignment horizontal="left" vertical="center" wrapText="1" shrinkToFit="1"/>
      <protection/>
    </xf>
    <xf numFmtId="0" fontId="8" fillId="0" borderId="12" xfId="0" applyFont="1" applyFill="1" applyBorder="1" applyAlignment="1">
      <alignment horizontal="left" vertical="center" shrinkToFit="1"/>
    </xf>
    <xf numFmtId="176" fontId="8" fillId="0" borderId="12" xfId="0" applyNumberFormat="1" applyFont="1" applyFill="1" applyBorder="1" applyAlignment="1">
      <alignment horizontal="left" vertical="center" shrinkToFit="1"/>
    </xf>
    <xf numFmtId="0" fontId="8" fillId="0" borderId="12" xfId="0" applyFont="1" applyFill="1" applyBorder="1" applyAlignment="1">
      <alignment horizontal="left" vertical="center"/>
    </xf>
    <xf numFmtId="176" fontId="8" fillId="0" borderId="12" xfId="33" applyNumberFormat="1" applyFont="1" applyFill="1" applyBorder="1" applyAlignment="1">
      <alignment horizontal="left" vertical="center"/>
      <protection/>
    </xf>
    <xf numFmtId="0" fontId="8" fillId="0" borderId="12" xfId="33" applyFont="1" applyFill="1" applyBorder="1" applyAlignment="1">
      <alignment horizontal="left" vertical="center" wrapText="1" shrinkToFit="1"/>
      <protection/>
    </xf>
    <xf numFmtId="0" fontId="8" fillId="0" borderId="12" xfId="33" applyFont="1" applyFill="1" applyBorder="1" applyAlignment="1">
      <alignment horizontal="left" vertical="center" wrapText="1"/>
      <protection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33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vertical="center" shrinkToFit="1"/>
    </xf>
    <xf numFmtId="0" fontId="8" fillId="19" borderId="13" xfId="33" applyFont="1" applyFill="1" applyBorder="1" applyAlignment="1">
      <alignment horizontal="right" vertical="center" readingOrder="1"/>
      <protection/>
    </xf>
    <xf numFmtId="0" fontId="8" fillId="3" borderId="14" xfId="33" applyFont="1" applyFill="1" applyBorder="1" applyAlignment="1" applyProtection="1">
      <alignment vertical="center"/>
      <protection locked="0"/>
    </xf>
    <xf numFmtId="0" fontId="8" fillId="3" borderId="15" xfId="33" applyFont="1" applyFill="1" applyBorder="1" applyAlignment="1" applyProtection="1">
      <alignment vertical="center"/>
      <protection locked="0"/>
    </xf>
    <xf numFmtId="0" fontId="8" fillId="3" borderId="16" xfId="33" applyFont="1" applyFill="1" applyBorder="1" applyAlignment="1" applyProtection="1">
      <alignment vertical="center"/>
      <protection locked="0"/>
    </xf>
    <xf numFmtId="0" fontId="8" fillId="3" borderId="17" xfId="33" applyFont="1" applyFill="1" applyBorder="1" applyAlignment="1" applyProtection="1">
      <alignment vertical="center"/>
      <protection locked="0"/>
    </xf>
    <xf numFmtId="0" fontId="8" fillId="3" borderId="0" xfId="33" applyFont="1" applyFill="1" applyBorder="1" applyAlignment="1">
      <alignment vertical="center"/>
      <protection/>
    </xf>
    <xf numFmtId="0" fontId="8" fillId="3" borderId="18" xfId="33" applyFont="1" applyFill="1" applyBorder="1" applyAlignment="1">
      <alignment vertical="center"/>
      <protection/>
    </xf>
    <xf numFmtId="0" fontId="8" fillId="9" borderId="2" xfId="33" applyFont="1" applyFill="1" applyBorder="1" applyAlignment="1">
      <alignment horizontal="center" vertical="center" wrapText="1" readingOrder="1"/>
      <protection/>
    </xf>
    <xf numFmtId="0" fontId="8" fillId="9" borderId="2" xfId="33" applyFont="1" applyFill="1" applyBorder="1" applyAlignment="1">
      <alignment horizontal="center" vertical="center"/>
      <protection/>
    </xf>
    <xf numFmtId="0" fontId="8" fillId="0" borderId="2" xfId="33" applyFont="1" applyFill="1" applyBorder="1" applyAlignment="1" applyProtection="1">
      <alignment horizontal="left" vertical="center"/>
      <protection locked="0"/>
    </xf>
    <xf numFmtId="0" fontId="8" fillId="0" borderId="0" xfId="33" applyFont="1" applyFill="1" applyBorder="1">
      <alignment vertical="center"/>
      <protection/>
    </xf>
    <xf numFmtId="0" fontId="11" fillId="0" borderId="0" xfId="33" applyFont="1" applyFill="1" applyBorder="1">
      <alignment vertical="center"/>
      <protection/>
    </xf>
    <xf numFmtId="0" fontId="8" fillId="9" borderId="2" xfId="33" applyFont="1" applyFill="1" applyBorder="1" applyAlignment="1">
      <alignment horizontal="left" vertical="center"/>
      <protection/>
    </xf>
    <xf numFmtId="0" fontId="8" fillId="0" borderId="2" xfId="33" applyFont="1" applyFill="1" applyBorder="1" applyAlignment="1" applyProtection="1">
      <alignment vertical="center"/>
      <protection locked="0"/>
    </xf>
    <xf numFmtId="0" fontId="4" fillId="0" borderId="0" xfId="33" applyFont="1" applyFill="1" applyBorder="1">
      <alignment vertical="center"/>
      <protection/>
    </xf>
    <xf numFmtId="0" fontId="4" fillId="0" borderId="0" xfId="33" applyFont="1" applyFill="1" applyBorder="1" applyAlignment="1">
      <alignment horizontal="left" vertical="center"/>
      <protection/>
    </xf>
    <xf numFmtId="0" fontId="8" fillId="17" borderId="12" xfId="33" applyFont="1" applyFill="1" applyBorder="1" applyAlignment="1">
      <alignment horizontal="center" vertical="center"/>
      <protection/>
    </xf>
    <xf numFmtId="0" fontId="8" fillId="17" borderId="12" xfId="33" applyFont="1" applyFill="1" applyBorder="1" applyAlignment="1">
      <alignment horizontal="left" vertical="center"/>
      <protection/>
    </xf>
    <xf numFmtId="176" fontId="8" fillId="17" borderId="12" xfId="33" applyNumberFormat="1" applyFont="1" applyFill="1" applyBorder="1" applyAlignment="1">
      <alignment horizontal="left" vertical="center"/>
      <protection/>
    </xf>
    <xf numFmtId="0" fontId="8" fillId="17" borderId="12" xfId="0" applyFont="1" applyFill="1" applyBorder="1" applyAlignment="1">
      <alignment horizontal="left" vertical="center"/>
    </xf>
    <xf numFmtId="176" fontId="8" fillId="17" borderId="12" xfId="0" applyNumberFormat="1" applyFont="1" applyFill="1" applyBorder="1" applyAlignment="1">
      <alignment horizontal="center" vertical="center" shrinkToFit="1"/>
    </xf>
    <xf numFmtId="176" fontId="8" fillId="17" borderId="12" xfId="0" applyNumberFormat="1" applyFont="1" applyFill="1" applyBorder="1" applyAlignment="1">
      <alignment horizontal="center" vertical="center" wrapText="1" shrinkToFit="1"/>
    </xf>
    <xf numFmtId="0" fontId="8" fillId="17" borderId="12" xfId="33" applyFont="1" applyFill="1" applyBorder="1" applyAlignment="1" applyProtection="1">
      <alignment horizontal="center" vertical="center"/>
      <protection locked="0"/>
    </xf>
    <xf numFmtId="0" fontId="8" fillId="9" borderId="2" xfId="33" applyFont="1" applyFill="1" applyBorder="1" applyAlignment="1">
      <alignment horizontal="center" vertical="center"/>
      <protection/>
    </xf>
    <xf numFmtId="0" fontId="8" fillId="0" borderId="19" xfId="33" applyFont="1" applyFill="1" applyBorder="1" applyAlignment="1">
      <alignment vertical="center"/>
      <protection/>
    </xf>
    <xf numFmtId="0" fontId="8" fillId="0" borderId="20" xfId="33" applyFont="1" applyFill="1" applyBorder="1" applyAlignment="1">
      <alignment vertical="center"/>
      <protection/>
    </xf>
    <xf numFmtId="0" fontId="8" fillId="0" borderId="21" xfId="33" applyFont="1" applyFill="1" applyBorder="1" applyAlignment="1">
      <alignment vertical="center"/>
      <protection/>
    </xf>
    <xf numFmtId="0" fontId="8" fillId="0" borderId="2" xfId="33" applyFont="1" applyFill="1" applyBorder="1" applyAlignment="1" applyProtection="1">
      <alignment horizontal="center" vertical="center"/>
      <protection locked="0"/>
    </xf>
    <xf numFmtId="0" fontId="12" fillId="18" borderId="22" xfId="33" applyFont="1" applyFill="1" applyBorder="1" applyAlignment="1" applyProtection="1">
      <alignment horizontal="center" vertical="center"/>
      <protection/>
    </xf>
    <xf numFmtId="0" fontId="12" fillId="18" borderId="0" xfId="33" applyFont="1" applyFill="1" applyBorder="1" applyAlignment="1" applyProtection="1">
      <alignment horizontal="center" vertical="center"/>
      <protection/>
    </xf>
    <xf numFmtId="0" fontId="8" fillId="0" borderId="2" xfId="33" applyFont="1" applyFill="1" applyBorder="1" applyAlignment="1" applyProtection="1">
      <alignment vertical="center"/>
      <protection locked="0"/>
    </xf>
    <xf numFmtId="0" fontId="8" fillId="0" borderId="19" xfId="33" applyFont="1" applyFill="1" applyBorder="1" applyAlignment="1" applyProtection="1">
      <alignment vertical="center"/>
      <protection locked="0"/>
    </xf>
    <xf numFmtId="0" fontId="8" fillId="0" borderId="21" xfId="33" applyFont="1" applyFill="1" applyBorder="1" applyAlignment="1" applyProtection="1">
      <alignment vertical="center"/>
      <protection locked="0"/>
    </xf>
    <xf numFmtId="0" fontId="8" fillId="0" borderId="19" xfId="33" applyFont="1" applyFill="1" applyBorder="1" applyAlignment="1" applyProtection="1">
      <alignment horizontal="center" vertical="center"/>
      <protection locked="0"/>
    </xf>
    <xf numFmtId="0" fontId="8" fillId="0" borderId="21" xfId="33" applyFont="1" applyFill="1" applyBorder="1" applyAlignment="1" applyProtection="1">
      <alignment horizontal="center" vertical="center"/>
      <protection locked="0"/>
    </xf>
    <xf numFmtId="0" fontId="3" fillId="0" borderId="23" xfId="33" applyFont="1" applyFill="1" applyBorder="1" applyAlignment="1" applyProtection="1">
      <alignment horizontal="center" vertical="center"/>
      <protection/>
    </xf>
    <xf numFmtId="0" fontId="3" fillId="0" borderId="24" xfId="33" applyFont="1" applyFill="1" applyBorder="1" applyAlignment="1" applyProtection="1">
      <alignment horizontal="center" vertical="center"/>
      <protection/>
    </xf>
    <xf numFmtId="0" fontId="3" fillId="0" borderId="25" xfId="33" applyFont="1" applyFill="1" applyBorder="1" applyAlignment="1" applyProtection="1">
      <alignment horizontal="center" vertical="center"/>
      <protection/>
    </xf>
    <xf numFmtId="0" fontId="5" fillId="18" borderId="26" xfId="33" applyFont="1" applyFill="1" applyBorder="1" applyAlignment="1" applyProtection="1">
      <alignment horizontal="center" vertical="center"/>
      <protection/>
    </xf>
    <xf numFmtId="0" fontId="5" fillId="18" borderId="27" xfId="33" applyFont="1" applyFill="1" applyBorder="1" applyAlignment="1" applyProtection="1">
      <alignment horizontal="center" vertical="center"/>
      <protection/>
    </xf>
    <xf numFmtId="0" fontId="7" fillId="18" borderId="28" xfId="33" applyFont="1" applyFill="1" applyBorder="1" applyAlignment="1">
      <alignment horizontal="center" vertical="center" wrapText="1"/>
      <protection/>
    </xf>
    <xf numFmtId="0" fontId="7" fillId="18" borderId="29" xfId="33" applyFont="1" applyFill="1" applyBorder="1" applyAlignment="1">
      <alignment horizontal="center" vertical="center" wrapText="1"/>
      <protection/>
    </xf>
    <xf numFmtId="0" fontId="7" fillId="18" borderId="30" xfId="33" applyFont="1" applyFill="1" applyBorder="1" applyAlignment="1">
      <alignment horizontal="center" vertical="center" wrapText="1"/>
      <protection/>
    </xf>
    <xf numFmtId="43" fontId="7" fillId="20" borderId="31" xfId="34" applyFont="1" applyFill="1" applyBorder="1" applyAlignment="1">
      <alignment horizontal="center" vertical="center" wrapText="1"/>
    </xf>
    <xf numFmtId="43" fontId="7" fillId="20" borderId="32" xfId="34" applyFont="1" applyFill="1" applyBorder="1" applyAlignment="1">
      <alignment horizontal="center" vertical="center" wrapText="1"/>
    </xf>
    <xf numFmtId="43" fontId="7" fillId="20" borderId="33" xfId="34" applyFont="1" applyFill="1" applyBorder="1" applyAlignment="1">
      <alignment horizontal="center" vertical="center" wrapText="1"/>
    </xf>
    <xf numFmtId="43" fontId="7" fillId="18" borderId="28" xfId="34" applyFont="1" applyFill="1" applyBorder="1" applyAlignment="1">
      <alignment horizontal="center" vertical="center" wrapText="1"/>
    </xf>
    <xf numFmtId="43" fontId="7" fillId="18" borderId="29" xfId="34" applyFont="1" applyFill="1" applyBorder="1" applyAlignment="1">
      <alignment horizontal="center" vertical="center" wrapText="1"/>
    </xf>
    <xf numFmtId="43" fontId="7" fillId="18" borderId="30" xfId="34" applyFont="1" applyFill="1" applyBorder="1" applyAlignment="1">
      <alignment horizontal="center" vertical="center" wrapText="1"/>
    </xf>
    <xf numFmtId="0" fontId="8" fillId="19" borderId="34" xfId="33" applyFont="1" applyFill="1" applyBorder="1" applyAlignment="1">
      <alignment horizontal="center" vertical="center" readingOrder="1"/>
      <protection/>
    </xf>
    <xf numFmtId="0" fontId="8" fillId="19" borderId="35" xfId="33" applyFont="1" applyFill="1" applyBorder="1" applyAlignment="1">
      <alignment horizontal="center" vertical="center" readingOrder="1"/>
      <protection/>
    </xf>
    <xf numFmtId="176" fontId="8" fillId="19" borderId="10" xfId="33" applyNumberFormat="1" applyFont="1" applyFill="1" applyBorder="1" applyAlignment="1">
      <alignment horizontal="center" vertical="center" wrapText="1"/>
      <protection/>
    </xf>
    <xf numFmtId="176" fontId="8" fillId="19" borderId="11" xfId="33" applyNumberFormat="1" applyFont="1" applyFill="1" applyBorder="1" applyAlignment="1">
      <alignment horizontal="center" vertical="center" wrapText="1"/>
      <protection/>
    </xf>
    <xf numFmtId="0" fontId="7" fillId="18" borderId="36" xfId="33" applyFont="1" applyFill="1" applyBorder="1" applyAlignment="1">
      <alignment horizontal="center" vertical="center"/>
      <protection/>
    </xf>
    <xf numFmtId="0" fontId="7" fillId="18" borderId="0" xfId="33" applyFont="1" applyFill="1" applyBorder="1" applyAlignment="1">
      <alignment horizontal="center" vertical="center"/>
      <protection/>
    </xf>
    <xf numFmtId="0" fontId="8" fillId="3" borderId="37" xfId="33" applyFont="1" applyFill="1" applyBorder="1" applyAlignment="1">
      <alignment horizontal="center" vertical="center"/>
      <protection/>
    </xf>
    <xf numFmtId="0" fontId="8" fillId="3" borderId="38" xfId="33" applyFont="1" applyFill="1" applyBorder="1" applyAlignment="1">
      <alignment horizontal="center" vertical="center"/>
      <protection/>
    </xf>
    <xf numFmtId="0" fontId="8" fillId="3" borderId="39" xfId="33" applyFont="1" applyFill="1" applyBorder="1" applyAlignment="1">
      <alignment horizontal="center" vertical="center"/>
      <protection/>
    </xf>
    <xf numFmtId="0" fontId="8" fillId="3" borderId="10" xfId="33" applyFont="1" applyFill="1" applyBorder="1" applyAlignment="1">
      <alignment horizontal="center" vertical="center"/>
      <protection/>
    </xf>
    <xf numFmtId="0" fontId="8" fillId="3" borderId="40" xfId="33" applyFont="1" applyFill="1" applyBorder="1" applyAlignment="1">
      <alignment horizontal="center" vertical="center"/>
      <protection/>
    </xf>
    <xf numFmtId="0" fontId="8" fillId="3" borderId="41" xfId="33" applyFont="1" applyFill="1" applyBorder="1" applyAlignment="1" applyProtection="1">
      <alignment horizontal="center" vertical="center"/>
      <protection locked="0"/>
    </xf>
    <xf numFmtId="0" fontId="8" fillId="3" borderId="42" xfId="33" applyFont="1" applyFill="1" applyBorder="1" applyAlignment="1" applyProtection="1">
      <alignment horizontal="center" vertical="center"/>
      <protection locked="0"/>
    </xf>
    <xf numFmtId="0" fontId="8" fillId="3" borderId="14" xfId="33" applyFont="1" applyFill="1" applyBorder="1" applyAlignment="1" applyProtection="1">
      <alignment horizontal="center" vertical="center"/>
      <protection locked="0"/>
    </xf>
    <xf numFmtId="0" fontId="8" fillId="3" borderId="16" xfId="33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342900</xdr:colOff>
      <xdr:row>0</xdr:row>
      <xdr:rowOff>95250</xdr:rowOff>
    </xdr:from>
    <xdr:ext cx="2438400" cy="295275"/>
    <xdr:sp>
      <xdr:nvSpPr>
        <xdr:cNvPr id="1" name="文字方塊 4"/>
        <xdr:cNvSpPr txBox="1">
          <a:spLocks noChangeArrowheads="1"/>
        </xdr:cNvSpPr>
      </xdr:nvSpPr>
      <xdr:spPr>
        <a:xfrm>
          <a:off x="12363450" y="95250"/>
          <a:ext cx="2438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活動期間</a:t>
          </a: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:</a:t>
          </a: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即日起</a:t>
          </a: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-2019/12/31</a:t>
          </a:r>
        </a:p>
      </xdr:txBody>
    </xdr:sp>
    <xdr:clientData/>
  </xdr:oneCellAnchor>
  <xdr:twoCellAnchor editAs="oneCell">
    <xdr:from>
      <xdr:col>3</xdr:col>
      <xdr:colOff>2657475</xdr:colOff>
      <xdr:row>27</xdr:row>
      <xdr:rowOff>38100</xdr:rowOff>
    </xdr:from>
    <xdr:to>
      <xdr:col>3</xdr:col>
      <xdr:colOff>3371850</xdr:colOff>
      <xdr:row>27</xdr:row>
      <xdr:rowOff>304800</xdr:rowOff>
    </xdr:to>
    <xdr:pic>
      <xdr:nvPicPr>
        <xdr:cNvPr id="2" name="圖片 1" descr="未命名-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9686925"/>
          <a:ext cx="7143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2657475</xdr:colOff>
      <xdr:row>28</xdr:row>
      <xdr:rowOff>47625</xdr:rowOff>
    </xdr:from>
    <xdr:to>
      <xdr:col>3</xdr:col>
      <xdr:colOff>3371850</xdr:colOff>
      <xdr:row>28</xdr:row>
      <xdr:rowOff>304800</xdr:rowOff>
    </xdr:to>
    <xdr:pic>
      <xdr:nvPicPr>
        <xdr:cNvPr id="3" name="圖片 1" descr="未命名-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96100" y="10058400"/>
          <a:ext cx="714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2657475</xdr:colOff>
      <xdr:row>7</xdr:row>
      <xdr:rowOff>47625</xdr:rowOff>
    </xdr:from>
    <xdr:to>
      <xdr:col>3</xdr:col>
      <xdr:colOff>3371850</xdr:colOff>
      <xdr:row>7</xdr:row>
      <xdr:rowOff>314325</xdr:rowOff>
    </xdr:to>
    <xdr:pic>
      <xdr:nvPicPr>
        <xdr:cNvPr id="4" name="圖片 1" descr="未命名-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2457450"/>
          <a:ext cx="7143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2657475</xdr:colOff>
      <xdr:row>29</xdr:row>
      <xdr:rowOff>47625</xdr:rowOff>
    </xdr:from>
    <xdr:to>
      <xdr:col>3</xdr:col>
      <xdr:colOff>3371850</xdr:colOff>
      <xdr:row>29</xdr:row>
      <xdr:rowOff>314325</xdr:rowOff>
    </xdr:to>
    <xdr:pic>
      <xdr:nvPicPr>
        <xdr:cNvPr id="5" name="圖片 1" descr="未命名-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0420350"/>
          <a:ext cx="7143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2657475</xdr:colOff>
      <xdr:row>24</xdr:row>
      <xdr:rowOff>57150</xdr:rowOff>
    </xdr:from>
    <xdr:to>
      <xdr:col>3</xdr:col>
      <xdr:colOff>3371850</xdr:colOff>
      <xdr:row>24</xdr:row>
      <xdr:rowOff>323850</xdr:rowOff>
    </xdr:to>
    <xdr:pic>
      <xdr:nvPicPr>
        <xdr:cNvPr id="6" name="圖片 1" descr="未命名-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8620125"/>
          <a:ext cx="7143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P61"/>
  <sheetViews>
    <sheetView showGridLines="0" tabSelected="1" view="pageBreakPreview" zoomScale="70" zoomScaleNormal="10" zoomScaleSheetLayoutView="70" zoomScalePageLayoutView="0" workbookViewId="0" topLeftCell="A1">
      <pane xSplit="9" ySplit="2" topLeftCell="J3" activePane="bottomRight" state="frozen"/>
      <selection pane="topLeft" activeCell="A1" sqref="A1"/>
      <selection pane="topRight" activeCell="J1" sqref="J1"/>
      <selection pane="bottomLeft" activeCell="A3" sqref="A3"/>
      <selection pane="bottomRight" activeCell="E21" sqref="E21"/>
    </sheetView>
  </sheetViews>
  <sheetFormatPr defaultColWidth="9.00390625" defaultRowHeight="35.25" customHeight="1"/>
  <cols>
    <col min="1" max="1" width="19.25390625" style="39" customWidth="1"/>
    <col min="2" max="2" width="10.625" style="39" customWidth="1"/>
    <col min="3" max="3" width="25.75390625" style="40" customWidth="1"/>
    <col min="4" max="4" width="44.875" style="39" customWidth="1"/>
    <col min="5" max="5" width="21.50390625" style="40" customWidth="1"/>
    <col min="6" max="7" width="17.875" style="39" customWidth="1"/>
    <col min="8" max="9" width="17.875" style="1" customWidth="1"/>
    <col min="10" max="16384" width="9.00390625" style="39" customWidth="1"/>
  </cols>
  <sheetData>
    <row r="1" spans="1:9" s="1" customFormat="1" ht="28.5">
      <c r="A1" s="60" t="s">
        <v>0</v>
      </c>
      <c r="B1" s="61"/>
      <c r="C1" s="61"/>
      <c r="D1" s="61"/>
      <c r="E1" s="61"/>
      <c r="F1" s="61"/>
      <c r="G1" s="61"/>
      <c r="H1" s="61"/>
      <c r="I1" s="62"/>
    </row>
    <row r="2" spans="1:16" s="8" customFormat="1" ht="18.75">
      <c r="A2" s="63" t="s">
        <v>1</v>
      </c>
      <c r="B2" s="64"/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8</v>
      </c>
      <c r="J2" s="4"/>
      <c r="K2" s="5"/>
      <c r="L2" s="6"/>
      <c r="M2" s="5"/>
      <c r="N2" s="7"/>
      <c r="O2" s="7"/>
      <c r="P2" s="4"/>
    </row>
    <row r="3" spans="1:16" s="8" customFormat="1" ht="28.5" customHeight="1">
      <c r="A3" s="65" t="s">
        <v>9</v>
      </c>
      <c r="B3" s="9">
        <v>1</v>
      </c>
      <c r="C3" s="10" t="s">
        <v>10</v>
      </c>
      <c r="D3" s="10" t="s">
        <v>11</v>
      </c>
      <c r="E3" s="10" t="s">
        <v>12</v>
      </c>
      <c r="F3" s="11">
        <v>225</v>
      </c>
      <c r="G3" s="12" t="s">
        <v>13</v>
      </c>
      <c r="H3" s="13"/>
      <c r="I3" s="11">
        <f>225*H3</f>
        <v>0</v>
      </c>
      <c r="J3" s="4"/>
      <c r="K3" s="14"/>
      <c r="L3" s="15"/>
      <c r="M3" s="14"/>
      <c r="N3" s="7"/>
      <c r="O3" s="7"/>
      <c r="P3" s="4"/>
    </row>
    <row r="4" spans="1:15" s="8" customFormat="1" ht="28.5" customHeight="1">
      <c r="A4" s="66"/>
      <c r="B4" s="9">
        <v>2</v>
      </c>
      <c r="C4" s="10" t="s">
        <v>14</v>
      </c>
      <c r="D4" s="10" t="s">
        <v>15</v>
      </c>
      <c r="E4" s="10" t="s">
        <v>12</v>
      </c>
      <c r="F4" s="11">
        <v>225</v>
      </c>
      <c r="G4" s="12" t="s">
        <v>13</v>
      </c>
      <c r="H4" s="13"/>
      <c r="I4" s="11">
        <f>225*H4</f>
        <v>0</v>
      </c>
      <c r="J4" s="4"/>
      <c r="K4" s="14"/>
      <c r="L4" s="15"/>
      <c r="M4" s="14"/>
      <c r="N4" s="7"/>
      <c r="O4" s="7"/>
    </row>
    <row r="5" spans="1:15" s="8" customFormat="1" ht="28.5" customHeight="1">
      <c r="A5" s="66"/>
      <c r="B5" s="9">
        <v>3</v>
      </c>
      <c r="C5" s="10" t="s">
        <v>16</v>
      </c>
      <c r="D5" s="10" t="s">
        <v>17</v>
      </c>
      <c r="E5" s="10" t="s">
        <v>18</v>
      </c>
      <c r="F5" s="11">
        <v>225</v>
      </c>
      <c r="G5" s="12" t="s">
        <v>13</v>
      </c>
      <c r="H5" s="13"/>
      <c r="I5" s="11">
        <f>225*H5</f>
        <v>0</v>
      </c>
      <c r="J5" s="4"/>
      <c r="K5" s="14"/>
      <c r="L5" s="15"/>
      <c r="M5" s="14"/>
      <c r="N5" s="7"/>
      <c r="O5" s="7"/>
    </row>
    <row r="6" spans="1:15" s="8" customFormat="1" ht="28.5" customHeight="1">
      <c r="A6" s="66"/>
      <c r="B6" s="9">
        <v>4</v>
      </c>
      <c r="C6" s="10" t="s">
        <v>19</v>
      </c>
      <c r="D6" s="10" t="s">
        <v>20</v>
      </c>
      <c r="E6" s="10" t="s">
        <v>12</v>
      </c>
      <c r="F6" s="11">
        <v>225</v>
      </c>
      <c r="G6" s="12" t="s">
        <v>13</v>
      </c>
      <c r="H6" s="13"/>
      <c r="I6" s="11">
        <f>225*H6</f>
        <v>0</v>
      </c>
      <c r="J6" s="4"/>
      <c r="K6" s="14"/>
      <c r="L6" s="15"/>
      <c r="M6" s="14"/>
      <c r="N6" s="7"/>
      <c r="O6" s="7"/>
    </row>
    <row r="7" spans="1:15" s="8" customFormat="1" ht="28.5" customHeight="1">
      <c r="A7" s="66"/>
      <c r="B7" s="9">
        <v>5</v>
      </c>
      <c r="C7" s="10" t="s">
        <v>21</v>
      </c>
      <c r="D7" s="10" t="s">
        <v>22</v>
      </c>
      <c r="E7" s="10" t="s">
        <v>23</v>
      </c>
      <c r="F7" s="11">
        <v>179</v>
      </c>
      <c r="G7" s="12" t="s">
        <v>24</v>
      </c>
      <c r="H7" s="13"/>
      <c r="I7" s="11">
        <f>179*H7</f>
        <v>0</v>
      </c>
      <c r="J7" s="4"/>
      <c r="K7" s="14"/>
      <c r="L7" s="15"/>
      <c r="M7" s="14"/>
      <c r="N7" s="7"/>
      <c r="O7" s="7"/>
    </row>
    <row r="8" spans="1:15" s="8" customFormat="1" ht="28.5" customHeight="1">
      <c r="A8" s="66"/>
      <c r="B8" s="9">
        <v>6</v>
      </c>
      <c r="C8" s="10" t="s">
        <v>25</v>
      </c>
      <c r="D8" s="10" t="s">
        <v>26</v>
      </c>
      <c r="E8" s="10" t="s">
        <v>23</v>
      </c>
      <c r="F8" s="11">
        <v>179</v>
      </c>
      <c r="G8" s="12" t="s">
        <v>27</v>
      </c>
      <c r="H8" s="13"/>
      <c r="I8" s="11">
        <f>179*H8</f>
        <v>0</v>
      </c>
      <c r="J8" s="4"/>
      <c r="K8" s="14"/>
      <c r="L8" s="15"/>
      <c r="M8" s="14"/>
      <c r="N8" s="7"/>
      <c r="O8" s="7"/>
    </row>
    <row r="9" spans="1:15" s="8" customFormat="1" ht="28.5" customHeight="1">
      <c r="A9" s="66"/>
      <c r="B9" s="9">
        <v>7</v>
      </c>
      <c r="C9" s="16" t="s">
        <v>28</v>
      </c>
      <c r="D9" s="16" t="s">
        <v>29</v>
      </c>
      <c r="E9" s="17" t="s">
        <v>30</v>
      </c>
      <c r="F9" s="11">
        <v>139</v>
      </c>
      <c r="G9" s="12" t="s">
        <v>31</v>
      </c>
      <c r="H9" s="13"/>
      <c r="I9" s="11">
        <f>139*H9</f>
        <v>0</v>
      </c>
      <c r="J9" s="4"/>
      <c r="K9" s="14"/>
      <c r="L9" s="15"/>
      <c r="M9" s="14"/>
      <c r="N9" s="7"/>
      <c r="O9" s="7"/>
    </row>
    <row r="10" spans="1:15" s="8" customFormat="1" ht="28.5" customHeight="1">
      <c r="A10" s="66"/>
      <c r="B10" s="9">
        <v>8</v>
      </c>
      <c r="C10" s="16" t="s">
        <v>32</v>
      </c>
      <c r="D10" s="16" t="s">
        <v>33</v>
      </c>
      <c r="E10" s="17" t="s">
        <v>34</v>
      </c>
      <c r="F10" s="11">
        <v>139</v>
      </c>
      <c r="G10" s="12" t="s">
        <v>35</v>
      </c>
      <c r="H10" s="13"/>
      <c r="I10" s="11">
        <f>139*H10</f>
        <v>0</v>
      </c>
      <c r="J10" s="4"/>
      <c r="K10" s="14"/>
      <c r="L10" s="15"/>
      <c r="M10" s="14"/>
      <c r="N10" s="7"/>
      <c r="O10" s="7"/>
    </row>
    <row r="11" spans="1:15" s="8" customFormat="1" ht="28.5" customHeight="1">
      <c r="A11" s="66"/>
      <c r="B11" s="9">
        <v>9</v>
      </c>
      <c r="C11" s="16" t="s">
        <v>36</v>
      </c>
      <c r="D11" s="16" t="s">
        <v>37</v>
      </c>
      <c r="E11" s="17" t="s">
        <v>38</v>
      </c>
      <c r="F11" s="11">
        <v>139</v>
      </c>
      <c r="G11" s="12" t="s">
        <v>39</v>
      </c>
      <c r="H11" s="13"/>
      <c r="I11" s="11">
        <f>139*H11</f>
        <v>0</v>
      </c>
      <c r="J11" s="4"/>
      <c r="K11" s="14"/>
      <c r="L11" s="15"/>
      <c r="M11" s="14"/>
      <c r="N11" s="7"/>
      <c r="O11" s="7"/>
    </row>
    <row r="12" spans="1:16" s="8" customFormat="1" ht="28.5" customHeight="1">
      <c r="A12" s="66"/>
      <c r="B12" s="9">
        <v>10</v>
      </c>
      <c r="C12" s="10" t="s">
        <v>40</v>
      </c>
      <c r="D12" s="10" t="s">
        <v>41</v>
      </c>
      <c r="E12" s="10" t="s">
        <v>42</v>
      </c>
      <c r="F12" s="11">
        <v>199</v>
      </c>
      <c r="G12" s="12" t="s">
        <v>43</v>
      </c>
      <c r="H12" s="13"/>
      <c r="I12" s="11">
        <f aca="true" t="shared" si="0" ref="I12:I17">199*H12</f>
        <v>0</v>
      </c>
      <c r="J12" s="4"/>
      <c r="K12" s="14"/>
      <c r="L12" s="15"/>
      <c r="M12" s="14"/>
      <c r="N12" s="7"/>
      <c r="O12" s="7"/>
      <c r="P12" s="4"/>
    </row>
    <row r="13" spans="1:15" s="8" customFormat="1" ht="28.5" customHeight="1">
      <c r="A13" s="66"/>
      <c r="B13" s="9">
        <v>11</v>
      </c>
      <c r="C13" s="10" t="s">
        <v>44</v>
      </c>
      <c r="D13" s="10" t="s">
        <v>45</v>
      </c>
      <c r="E13" s="10" t="s">
        <v>46</v>
      </c>
      <c r="F13" s="11">
        <v>199</v>
      </c>
      <c r="G13" s="12" t="s">
        <v>47</v>
      </c>
      <c r="H13" s="13"/>
      <c r="I13" s="11">
        <f t="shared" si="0"/>
        <v>0</v>
      </c>
      <c r="J13" s="4"/>
      <c r="K13" s="14"/>
      <c r="L13" s="15"/>
      <c r="M13" s="14"/>
      <c r="N13" s="7"/>
      <c r="O13" s="7"/>
    </row>
    <row r="14" spans="1:15" s="8" customFormat="1" ht="28.5" customHeight="1">
      <c r="A14" s="66"/>
      <c r="B14" s="9">
        <v>12</v>
      </c>
      <c r="C14" s="10" t="s">
        <v>48</v>
      </c>
      <c r="D14" s="10" t="s">
        <v>49</v>
      </c>
      <c r="E14" s="10" t="s">
        <v>46</v>
      </c>
      <c r="F14" s="11">
        <v>199</v>
      </c>
      <c r="G14" s="12" t="s">
        <v>47</v>
      </c>
      <c r="H14" s="13"/>
      <c r="I14" s="11">
        <f t="shared" si="0"/>
        <v>0</v>
      </c>
      <c r="J14" s="4"/>
      <c r="K14" s="14"/>
      <c r="L14" s="15"/>
      <c r="M14" s="14"/>
      <c r="N14" s="7"/>
      <c r="O14" s="7"/>
    </row>
    <row r="15" spans="1:15" s="8" customFormat="1" ht="28.5" customHeight="1">
      <c r="A15" s="66"/>
      <c r="B15" s="9">
        <v>13</v>
      </c>
      <c r="C15" s="10" t="s">
        <v>50</v>
      </c>
      <c r="D15" s="10" t="s">
        <v>51</v>
      </c>
      <c r="E15" s="10" t="s">
        <v>46</v>
      </c>
      <c r="F15" s="11">
        <v>199</v>
      </c>
      <c r="G15" s="12" t="s">
        <v>47</v>
      </c>
      <c r="H15" s="13"/>
      <c r="I15" s="11">
        <f t="shared" si="0"/>
        <v>0</v>
      </c>
      <c r="J15" s="4"/>
      <c r="K15" s="14"/>
      <c r="L15" s="15"/>
      <c r="M15" s="14"/>
      <c r="N15" s="7"/>
      <c r="O15" s="7"/>
    </row>
    <row r="16" spans="1:16" s="8" customFormat="1" ht="28.5" customHeight="1">
      <c r="A16" s="66"/>
      <c r="B16" s="9">
        <v>14</v>
      </c>
      <c r="C16" s="16" t="s">
        <v>52</v>
      </c>
      <c r="D16" s="16" t="s">
        <v>53</v>
      </c>
      <c r="E16" s="18" t="s">
        <v>46</v>
      </c>
      <c r="F16" s="11">
        <v>199</v>
      </c>
      <c r="G16" s="12" t="s">
        <v>47</v>
      </c>
      <c r="H16" s="13"/>
      <c r="I16" s="11">
        <f t="shared" si="0"/>
        <v>0</v>
      </c>
      <c r="J16" s="4"/>
      <c r="K16" s="14"/>
      <c r="L16" s="15"/>
      <c r="M16" s="14"/>
      <c r="N16" s="7"/>
      <c r="O16" s="7"/>
      <c r="P16" s="4"/>
    </row>
    <row r="17" spans="1:15" s="8" customFormat="1" ht="28.5" customHeight="1">
      <c r="A17" s="66"/>
      <c r="B17" s="9">
        <v>15</v>
      </c>
      <c r="C17" s="16" t="s">
        <v>54</v>
      </c>
      <c r="D17" s="16" t="s">
        <v>55</v>
      </c>
      <c r="E17" s="18" t="s">
        <v>46</v>
      </c>
      <c r="F17" s="11">
        <v>199</v>
      </c>
      <c r="G17" s="12" t="s">
        <v>47</v>
      </c>
      <c r="H17" s="13"/>
      <c r="I17" s="11">
        <f t="shared" si="0"/>
        <v>0</v>
      </c>
      <c r="J17" s="4"/>
      <c r="K17" s="14"/>
      <c r="L17" s="15"/>
      <c r="M17" s="14"/>
      <c r="N17" s="7"/>
      <c r="O17" s="7"/>
    </row>
    <row r="18" spans="1:15" s="8" customFormat="1" ht="28.5" customHeight="1">
      <c r="A18" s="66"/>
      <c r="B18" s="9">
        <v>16</v>
      </c>
      <c r="C18" s="19" t="s">
        <v>56</v>
      </c>
      <c r="D18" s="10" t="s">
        <v>57</v>
      </c>
      <c r="E18" s="10" t="s">
        <v>58</v>
      </c>
      <c r="F18" s="11">
        <v>139</v>
      </c>
      <c r="G18" s="12" t="s">
        <v>39</v>
      </c>
      <c r="H18" s="13"/>
      <c r="I18" s="11">
        <f>139*H18</f>
        <v>0</v>
      </c>
      <c r="J18" s="4"/>
      <c r="K18" s="14"/>
      <c r="L18" s="15"/>
      <c r="M18" s="14"/>
      <c r="N18" s="7"/>
      <c r="O18" s="7"/>
    </row>
    <row r="19" spans="1:15" s="8" customFormat="1" ht="28.5" customHeight="1">
      <c r="A19" s="66"/>
      <c r="B19" s="9">
        <v>17</v>
      </c>
      <c r="C19" s="10" t="s">
        <v>59</v>
      </c>
      <c r="D19" s="19" t="s">
        <v>60</v>
      </c>
      <c r="E19" s="10" t="s">
        <v>58</v>
      </c>
      <c r="F19" s="11">
        <v>139</v>
      </c>
      <c r="G19" s="12" t="s">
        <v>39</v>
      </c>
      <c r="H19" s="13"/>
      <c r="I19" s="11">
        <f>139*H19</f>
        <v>0</v>
      </c>
      <c r="J19" s="4"/>
      <c r="K19" s="14"/>
      <c r="L19" s="15"/>
      <c r="M19" s="14"/>
      <c r="N19" s="7"/>
      <c r="O19" s="7"/>
    </row>
    <row r="20" spans="1:15" s="8" customFormat="1" ht="28.5" customHeight="1">
      <c r="A20" s="66"/>
      <c r="B20" s="9">
        <v>18</v>
      </c>
      <c r="C20" s="10" t="s">
        <v>61</v>
      </c>
      <c r="D20" s="19" t="s">
        <v>62</v>
      </c>
      <c r="E20" s="18" t="s">
        <v>46</v>
      </c>
      <c r="F20" s="11">
        <v>139</v>
      </c>
      <c r="G20" s="12" t="s">
        <v>31</v>
      </c>
      <c r="H20" s="13"/>
      <c r="I20" s="11">
        <f>139*H20</f>
        <v>0</v>
      </c>
      <c r="J20" s="4"/>
      <c r="K20" s="14"/>
      <c r="L20" s="15"/>
      <c r="M20" s="14"/>
      <c r="N20" s="7"/>
      <c r="O20" s="7"/>
    </row>
    <row r="21" spans="1:15" s="8" customFormat="1" ht="28.5" customHeight="1">
      <c r="A21" s="67"/>
      <c r="B21" s="41">
        <v>19</v>
      </c>
      <c r="C21" s="42" t="s">
        <v>159</v>
      </c>
      <c r="D21" s="43" t="s">
        <v>162</v>
      </c>
      <c r="E21" s="44"/>
      <c r="F21" s="45">
        <v>19</v>
      </c>
      <c r="G21" s="46" t="s">
        <v>160</v>
      </c>
      <c r="H21" s="47"/>
      <c r="I21" s="45">
        <f>10*H21</f>
        <v>0</v>
      </c>
      <c r="J21" s="4"/>
      <c r="K21" s="14"/>
      <c r="L21" s="15"/>
      <c r="M21" s="14"/>
      <c r="N21" s="7"/>
      <c r="O21" s="7"/>
    </row>
    <row r="22" spans="1:9" s="4" customFormat="1" ht="28.5" customHeight="1">
      <c r="A22" s="68" t="s">
        <v>63</v>
      </c>
      <c r="B22" s="9">
        <v>20</v>
      </c>
      <c r="C22" s="17" t="s">
        <v>64</v>
      </c>
      <c r="D22" s="10" t="s">
        <v>65</v>
      </c>
      <c r="E22" s="19" t="s">
        <v>46</v>
      </c>
      <c r="F22" s="11">
        <v>129</v>
      </c>
      <c r="G22" s="11">
        <v>80</v>
      </c>
      <c r="H22" s="13"/>
      <c r="I22" s="11">
        <f>G22*H22</f>
        <v>0</v>
      </c>
    </row>
    <row r="23" spans="1:9" s="4" customFormat="1" ht="28.5" customHeight="1">
      <c r="A23" s="69"/>
      <c r="B23" s="9">
        <v>21</v>
      </c>
      <c r="C23" s="17" t="s">
        <v>66</v>
      </c>
      <c r="D23" s="10" t="s">
        <v>67</v>
      </c>
      <c r="E23" s="19" t="s">
        <v>68</v>
      </c>
      <c r="F23" s="11">
        <v>129</v>
      </c>
      <c r="G23" s="11">
        <v>80</v>
      </c>
      <c r="H23" s="13"/>
      <c r="I23" s="11">
        <f aca="true" t="shared" si="1" ref="I23:I49">G23*H23</f>
        <v>0</v>
      </c>
    </row>
    <row r="24" spans="1:9" s="4" customFormat="1" ht="28.5" customHeight="1">
      <c r="A24" s="69"/>
      <c r="B24" s="9">
        <v>22</v>
      </c>
      <c r="C24" s="17" t="s">
        <v>69</v>
      </c>
      <c r="D24" s="10" t="s">
        <v>70</v>
      </c>
      <c r="E24" s="19" t="s">
        <v>68</v>
      </c>
      <c r="F24" s="11">
        <v>129</v>
      </c>
      <c r="G24" s="11">
        <v>80</v>
      </c>
      <c r="H24" s="13"/>
      <c r="I24" s="11">
        <f t="shared" si="1"/>
        <v>0</v>
      </c>
    </row>
    <row r="25" spans="1:9" s="4" customFormat="1" ht="28.5" customHeight="1">
      <c r="A25" s="69"/>
      <c r="B25" s="9">
        <v>23</v>
      </c>
      <c r="C25" s="10" t="s">
        <v>71</v>
      </c>
      <c r="D25" s="10" t="s">
        <v>72</v>
      </c>
      <c r="E25" s="19" t="s">
        <v>46</v>
      </c>
      <c r="F25" s="11">
        <v>129</v>
      </c>
      <c r="G25" s="11">
        <v>80</v>
      </c>
      <c r="H25" s="13"/>
      <c r="I25" s="11">
        <f t="shared" si="1"/>
        <v>0</v>
      </c>
    </row>
    <row r="26" spans="1:9" s="4" customFormat="1" ht="28.5" customHeight="1">
      <c r="A26" s="69"/>
      <c r="B26" s="9">
        <v>24</v>
      </c>
      <c r="C26" s="16" t="s">
        <v>73</v>
      </c>
      <c r="D26" s="16" t="s">
        <v>74</v>
      </c>
      <c r="E26" s="18" t="s">
        <v>75</v>
      </c>
      <c r="F26" s="11">
        <v>119</v>
      </c>
      <c r="G26" s="11">
        <v>70</v>
      </c>
      <c r="H26" s="13"/>
      <c r="I26" s="11">
        <f t="shared" si="1"/>
        <v>0</v>
      </c>
    </row>
    <row r="27" spans="1:15" s="8" customFormat="1" ht="28.5" customHeight="1">
      <c r="A27" s="69"/>
      <c r="B27" s="9">
        <v>25</v>
      </c>
      <c r="C27" s="16" t="s">
        <v>76</v>
      </c>
      <c r="D27" s="16" t="s">
        <v>77</v>
      </c>
      <c r="E27" s="18" t="s">
        <v>75</v>
      </c>
      <c r="F27" s="11">
        <v>119</v>
      </c>
      <c r="G27" s="11">
        <v>70</v>
      </c>
      <c r="H27" s="13"/>
      <c r="I27" s="11">
        <f t="shared" si="1"/>
        <v>0</v>
      </c>
      <c r="J27" s="4"/>
      <c r="K27" s="14"/>
      <c r="L27" s="15"/>
      <c r="M27" s="14"/>
      <c r="N27" s="7"/>
      <c r="O27" s="7"/>
    </row>
    <row r="28" spans="1:9" s="4" customFormat="1" ht="28.5" customHeight="1">
      <c r="A28" s="69"/>
      <c r="B28" s="9">
        <v>26</v>
      </c>
      <c r="C28" s="16" t="s">
        <v>78</v>
      </c>
      <c r="D28" s="16" t="s">
        <v>79</v>
      </c>
      <c r="E28" s="10" t="s">
        <v>75</v>
      </c>
      <c r="F28" s="11">
        <v>119</v>
      </c>
      <c r="G28" s="11">
        <v>70</v>
      </c>
      <c r="H28" s="13"/>
      <c r="I28" s="11">
        <f t="shared" si="1"/>
        <v>0</v>
      </c>
    </row>
    <row r="29" spans="1:9" s="4" customFormat="1" ht="28.5" customHeight="1">
      <c r="A29" s="69"/>
      <c r="B29" s="9">
        <v>27</v>
      </c>
      <c r="C29" s="16" t="s">
        <v>80</v>
      </c>
      <c r="D29" s="20" t="s">
        <v>81</v>
      </c>
      <c r="E29" s="10" t="s">
        <v>75</v>
      </c>
      <c r="F29" s="11">
        <v>119</v>
      </c>
      <c r="G29" s="11">
        <v>70</v>
      </c>
      <c r="H29" s="13"/>
      <c r="I29" s="11">
        <f t="shared" si="1"/>
        <v>0</v>
      </c>
    </row>
    <row r="30" spans="1:9" s="4" customFormat="1" ht="28.5" customHeight="1">
      <c r="A30" s="69"/>
      <c r="B30" s="9">
        <v>28</v>
      </c>
      <c r="C30" s="16" t="s">
        <v>82</v>
      </c>
      <c r="D30" s="20" t="s">
        <v>83</v>
      </c>
      <c r="E30" s="10" t="s">
        <v>46</v>
      </c>
      <c r="F30" s="11">
        <v>119</v>
      </c>
      <c r="G30" s="11">
        <v>70</v>
      </c>
      <c r="H30" s="13"/>
      <c r="I30" s="11">
        <f>G30*H30</f>
        <v>0</v>
      </c>
    </row>
    <row r="31" spans="1:15" s="8" customFormat="1" ht="28.5" customHeight="1">
      <c r="A31" s="69"/>
      <c r="B31" s="9">
        <v>29</v>
      </c>
      <c r="C31" s="16" t="s">
        <v>84</v>
      </c>
      <c r="D31" s="16" t="s">
        <v>85</v>
      </c>
      <c r="E31" s="17" t="s">
        <v>86</v>
      </c>
      <c r="F31" s="11">
        <v>129</v>
      </c>
      <c r="G31" s="11">
        <v>85</v>
      </c>
      <c r="H31" s="13"/>
      <c r="I31" s="11">
        <f t="shared" si="1"/>
        <v>0</v>
      </c>
      <c r="J31" s="4"/>
      <c r="K31" s="14"/>
      <c r="L31" s="15"/>
      <c r="M31" s="14"/>
      <c r="N31" s="7"/>
      <c r="O31" s="7"/>
    </row>
    <row r="32" spans="1:15" s="8" customFormat="1" ht="28.5" customHeight="1">
      <c r="A32" s="69"/>
      <c r="B32" s="9">
        <v>30</v>
      </c>
      <c r="C32" s="16" t="s">
        <v>87</v>
      </c>
      <c r="D32" s="10" t="s">
        <v>88</v>
      </c>
      <c r="E32" s="10" t="s">
        <v>89</v>
      </c>
      <c r="F32" s="11">
        <v>199</v>
      </c>
      <c r="G32" s="11">
        <v>125</v>
      </c>
      <c r="H32" s="13"/>
      <c r="I32" s="11">
        <f t="shared" si="1"/>
        <v>0</v>
      </c>
      <c r="J32" s="4"/>
      <c r="K32" s="14"/>
      <c r="L32" s="15"/>
      <c r="M32" s="14"/>
      <c r="N32" s="7"/>
      <c r="O32" s="7"/>
    </row>
    <row r="33" spans="1:15" s="8" customFormat="1" ht="28.5" customHeight="1">
      <c r="A33" s="69"/>
      <c r="B33" s="9">
        <v>31</v>
      </c>
      <c r="C33" s="16" t="s">
        <v>90</v>
      </c>
      <c r="D33" s="20" t="s">
        <v>91</v>
      </c>
      <c r="E33" s="10" t="s">
        <v>89</v>
      </c>
      <c r="F33" s="11">
        <v>199</v>
      </c>
      <c r="G33" s="11">
        <v>125</v>
      </c>
      <c r="H33" s="13"/>
      <c r="I33" s="11">
        <f t="shared" si="1"/>
        <v>0</v>
      </c>
      <c r="J33" s="4"/>
      <c r="K33" s="14"/>
      <c r="L33" s="15"/>
      <c r="M33" s="14"/>
      <c r="N33" s="7"/>
      <c r="O33" s="7"/>
    </row>
    <row r="34" spans="1:15" s="8" customFormat="1" ht="28.5" customHeight="1">
      <c r="A34" s="69"/>
      <c r="B34" s="9">
        <v>32</v>
      </c>
      <c r="C34" s="16" t="s">
        <v>92</v>
      </c>
      <c r="D34" s="16" t="s">
        <v>93</v>
      </c>
      <c r="E34" s="21" t="s">
        <v>94</v>
      </c>
      <c r="F34" s="11">
        <v>269</v>
      </c>
      <c r="G34" s="11">
        <v>179</v>
      </c>
      <c r="H34" s="13"/>
      <c r="I34" s="11">
        <f t="shared" si="1"/>
        <v>0</v>
      </c>
      <c r="J34" s="4"/>
      <c r="K34" s="14"/>
      <c r="L34" s="15"/>
      <c r="M34" s="14"/>
      <c r="N34" s="7"/>
      <c r="O34" s="7"/>
    </row>
    <row r="35" spans="1:15" s="8" customFormat="1" ht="28.5" customHeight="1">
      <c r="A35" s="69"/>
      <c r="B35" s="9">
        <v>33</v>
      </c>
      <c r="C35" s="16" t="s">
        <v>95</v>
      </c>
      <c r="D35" s="16" t="s">
        <v>96</v>
      </c>
      <c r="E35" s="21" t="s">
        <v>97</v>
      </c>
      <c r="F35" s="11">
        <v>299</v>
      </c>
      <c r="G35" s="11">
        <v>199</v>
      </c>
      <c r="H35" s="13"/>
      <c r="I35" s="11">
        <f t="shared" si="1"/>
        <v>0</v>
      </c>
      <c r="J35" s="4"/>
      <c r="K35" s="14"/>
      <c r="L35" s="15"/>
      <c r="M35" s="14"/>
      <c r="N35" s="7"/>
      <c r="O35" s="7"/>
    </row>
    <row r="36" spans="1:15" s="8" customFormat="1" ht="28.5" customHeight="1">
      <c r="A36" s="69"/>
      <c r="B36" s="9">
        <v>34</v>
      </c>
      <c r="C36" s="22" t="s">
        <v>98</v>
      </c>
      <c r="D36" s="17" t="s">
        <v>99</v>
      </c>
      <c r="E36" s="17" t="s">
        <v>100</v>
      </c>
      <c r="F36" s="11">
        <v>169</v>
      </c>
      <c r="G36" s="12">
        <v>105</v>
      </c>
      <c r="H36" s="13"/>
      <c r="I36" s="11">
        <f t="shared" si="1"/>
        <v>0</v>
      </c>
      <c r="J36" s="4"/>
      <c r="K36" s="14"/>
      <c r="L36" s="15"/>
      <c r="M36" s="14"/>
      <c r="N36" s="7"/>
      <c r="O36" s="7"/>
    </row>
    <row r="37" spans="1:15" s="8" customFormat="1" ht="28.5" customHeight="1">
      <c r="A37" s="69"/>
      <c r="B37" s="9">
        <v>35</v>
      </c>
      <c r="C37" s="22" t="s">
        <v>101</v>
      </c>
      <c r="D37" s="17" t="s">
        <v>102</v>
      </c>
      <c r="E37" s="17" t="s">
        <v>100</v>
      </c>
      <c r="F37" s="11">
        <v>169</v>
      </c>
      <c r="G37" s="12">
        <v>105</v>
      </c>
      <c r="H37" s="13"/>
      <c r="I37" s="11">
        <f>G37*H37</f>
        <v>0</v>
      </c>
      <c r="J37" s="4"/>
      <c r="K37" s="14"/>
      <c r="L37" s="15"/>
      <c r="M37" s="14"/>
      <c r="N37" s="7"/>
      <c r="O37" s="7"/>
    </row>
    <row r="38" spans="1:15" s="8" customFormat="1" ht="28.5" customHeight="1">
      <c r="A38" s="69"/>
      <c r="B38" s="9">
        <v>36</v>
      </c>
      <c r="C38" s="22" t="s">
        <v>103</v>
      </c>
      <c r="D38" s="17" t="s">
        <v>104</v>
      </c>
      <c r="E38" s="17" t="s">
        <v>100</v>
      </c>
      <c r="F38" s="11">
        <v>169</v>
      </c>
      <c r="G38" s="12">
        <v>105</v>
      </c>
      <c r="H38" s="13"/>
      <c r="I38" s="11">
        <f>G38*H38</f>
        <v>0</v>
      </c>
      <c r="J38" s="4"/>
      <c r="K38" s="14"/>
      <c r="L38" s="15"/>
      <c r="M38" s="14"/>
      <c r="N38" s="7"/>
      <c r="O38" s="7"/>
    </row>
    <row r="39" spans="1:15" s="8" customFormat="1" ht="28.5" customHeight="1">
      <c r="A39" s="70"/>
      <c r="B39" s="9">
        <v>37</v>
      </c>
      <c r="C39" s="22" t="s">
        <v>105</v>
      </c>
      <c r="D39" s="17" t="s">
        <v>106</v>
      </c>
      <c r="E39" s="17" t="s">
        <v>100</v>
      </c>
      <c r="F39" s="11">
        <v>169</v>
      </c>
      <c r="G39" s="12">
        <v>105</v>
      </c>
      <c r="H39" s="13"/>
      <c r="I39" s="11">
        <f t="shared" si="1"/>
        <v>0</v>
      </c>
      <c r="J39" s="4"/>
      <c r="K39" s="14"/>
      <c r="L39" s="15"/>
      <c r="M39" s="14"/>
      <c r="N39" s="7"/>
      <c r="O39" s="7"/>
    </row>
    <row r="40" spans="1:16" s="8" customFormat="1" ht="28.5" customHeight="1">
      <c r="A40" s="71" t="s">
        <v>107</v>
      </c>
      <c r="B40" s="9">
        <v>38</v>
      </c>
      <c r="C40" s="16" t="s">
        <v>108</v>
      </c>
      <c r="D40" s="16" t="s">
        <v>109</v>
      </c>
      <c r="E40" s="21" t="s">
        <v>110</v>
      </c>
      <c r="F40" s="11">
        <v>69</v>
      </c>
      <c r="G40" s="11">
        <v>49</v>
      </c>
      <c r="H40" s="23"/>
      <c r="I40" s="11">
        <f t="shared" si="1"/>
        <v>0</v>
      </c>
      <c r="J40" s="4"/>
      <c r="K40" s="4"/>
      <c r="L40" s="14"/>
      <c r="M40" s="15"/>
      <c r="N40" s="14"/>
      <c r="O40" s="7"/>
      <c r="P40" s="7"/>
    </row>
    <row r="41" spans="1:15" s="7" customFormat="1" ht="28.5" customHeight="1">
      <c r="A41" s="72"/>
      <c r="B41" s="9">
        <v>39</v>
      </c>
      <c r="C41" s="21" t="s">
        <v>111</v>
      </c>
      <c r="D41" s="21" t="s">
        <v>112</v>
      </c>
      <c r="E41" s="21" t="s">
        <v>113</v>
      </c>
      <c r="F41" s="11">
        <v>125</v>
      </c>
      <c r="G41" s="11">
        <v>85</v>
      </c>
      <c r="H41" s="23"/>
      <c r="I41" s="11">
        <f t="shared" si="1"/>
        <v>0</v>
      </c>
      <c r="J41" s="4"/>
      <c r="K41" s="4"/>
      <c r="L41" s="4"/>
      <c r="M41" s="24"/>
      <c r="N41" s="15"/>
      <c r="O41" s="14"/>
    </row>
    <row r="42" spans="1:9" s="4" customFormat="1" ht="28.5" customHeight="1">
      <c r="A42" s="72"/>
      <c r="B42" s="9">
        <v>40</v>
      </c>
      <c r="C42" s="21" t="s">
        <v>114</v>
      </c>
      <c r="D42" s="21" t="s">
        <v>115</v>
      </c>
      <c r="E42" s="21" t="s">
        <v>116</v>
      </c>
      <c r="F42" s="11">
        <v>125</v>
      </c>
      <c r="G42" s="11">
        <v>85</v>
      </c>
      <c r="H42" s="23"/>
      <c r="I42" s="11">
        <f t="shared" si="1"/>
        <v>0</v>
      </c>
    </row>
    <row r="43" spans="1:9" s="4" customFormat="1" ht="28.5" customHeight="1">
      <c r="A43" s="72"/>
      <c r="B43" s="9">
        <v>41</v>
      </c>
      <c r="C43" s="21" t="s">
        <v>117</v>
      </c>
      <c r="D43" s="21" t="s">
        <v>118</v>
      </c>
      <c r="E43" s="21" t="s">
        <v>119</v>
      </c>
      <c r="F43" s="11">
        <v>125</v>
      </c>
      <c r="G43" s="11">
        <v>85</v>
      </c>
      <c r="H43" s="23"/>
      <c r="I43" s="11">
        <f t="shared" si="1"/>
        <v>0</v>
      </c>
    </row>
    <row r="44" spans="1:9" s="4" customFormat="1" ht="28.5" customHeight="1">
      <c r="A44" s="72"/>
      <c r="B44" s="9">
        <v>42</v>
      </c>
      <c r="C44" s="21" t="s">
        <v>120</v>
      </c>
      <c r="D44" s="21" t="s">
        <v>121</v>
      </c>
      <c r="E44" s="21" t="s">
        <v>122</v>
      </c>
      <c r="F44" s="11">
        <v>125</v>
      </c>
      <c r="G44" s="11">
        <v>85</v>
      </c>
      <c r="H44" s="23"/>
      <c r="I44" s="11">
        <f t="shared" si="1"/>
        <v>0</v>
      </c>
    </row>
    <row r="45" spans="1:9" s="4" customFormat="1" ht="28.5" customHeight="1">
      <c r="A45" s="72"/>
      <c r="B45" s="9">
        <v>43</v>
      </c>
      <c r="C45" s="21" t="s">
        <v>123</v>
      </c>
      <c r="D45" s="21" t="s">
        <v>124</v>
      </c>
      <c r="E45" s="21" t="s">
        <v>125</v>
      </c>
      <c r="F45" s="11">
        <v>125</v>
      </c>
      <c r="G45" s="11">
        <v>85</v>
      </c>
      <c r="H45" s="23"/>
      <c r="I45" s="11">
        <f t="shared" si="1"/>
        <v>0</v>
      </c>
    </row>
    <row r="46" spans="1:9" s="4" customFormat="1" ht="28.5" customHeight="1">
      <c r="A46" s="72"/>
      <c r="B46" s="9">
        <v>44</v>
      </c>
      <c r="C46" s="21" t="s">
        <v>111</v>
      </c>
      <c r="D46" s="21" t="s">
        <v>126</v>
      </c>
      <c r="E46" s="21" t="s">
        <v>127</v>
      </c>
      <c r="F46" s="11">
        <v>2500</v>
      </c>
      <c r="G46" s="11">
        <v>1700</v>
      </c>
      <c r="H46" s="23"/>
      <c r="I46" s="11">
        <f t="shared" si="1"/>
        <v>0</v>
      </c>
    </row>
    <row r="47" spans="1:9" s="4" customFormat="1" ht="28.5" customHeight="1">
      <c r="A47" s="72"/>
      <c r="B47" s="9">
        <v>45</v>
      </c>
      <c r="C47" s="21" t="s">
        <v>114</v>
      </c>
      <c r="D47" s="21" t="s">
        <v>128</v>
      </c>
      <c r="E47" s="21" t="s">
        <v>129</v>
      </c>
      <c r="F47" s="11">
        <v>2500</v>
      </c>
      <c r="G47" s="11">
        <v>1700</v>
      </c>
      <c r="H47" s="23"/>
      <c r="I47" s="11">
        <f t="shared" si="1"/>
        <v>0</v>
      </c>
    </row>
    <row r="48" spans="1:9" s="4" customFormat="1" ht="28.5" customHeight="1">
      <c r="A48" s="72"/>
      <c r="B48" s="9">
        <v>46</v>
      </c>
      <c r="C48" s="21" t="s">
        <v>117</v>
      </c>
      <c r="D48" s="21" t="s">
        <v>130</v>
      </c>
      <c r="E48" s="21" t="s">
        <v>129</v>
      </c>
      <c r="F48" s="11">
        <v>2500</v>
      </c>
      <c r="G48" s="11">
        <v>1700</v>
      </c>
      <c r="H48" s="23"/>
      <c r="I48" s="11">
        <f t="shared" si="1"/>
        <v>0</v>
      </c>
    </row>
    <row r="49" spans="1:9" s="4" customFormat="1" ht="28.5" customHeight="1">
      <c r="A49" s="72"/>
      <c r="B49" s="9">
        <v>47</v>
      </c>
      <c r="C49" s="21" t="s">
        <v>120</v>
      </c>
      <c r="D49" s="21" t="s">
        <v>131</v>
      </c>
      <c r="E49" s="21" t="s">
        <v>129</v>
      </c>
      <c r="F49" s="11">
        <v>2500</v>
      </c>
      <c r="G49" s="11">
        <v>1700</v>
      </c>
      <c r="H49" s="23"/>
      <c r="I49" s="11">
        <f t="shared" si="1"/>
        <v>0</v>
      </c>
    </row>
    <row r="50" spans="1:9" s="4" customFormat="1" ht="28.5" customHeight="1">
      <c r="A50" s="73"/>
      <c r="B50" s="9">
        <v>48</v>
      </c>
      <c r="C50" s="21" t="s">
        <v>123</v>
      </c>
      <c r="D50" s="21" t="s">
        <v>132</v>
      </c>
      <c r="E50" s="21" t="s">
        <v>129</v>
      </c>
      <c r="F50" s="11">
        <v>2500</v>
      </c>
      <c r="G50" s="11">
        <v>1700</v>
      </c>
      <c r="H50" s="23"/>
      <c r="I50" s="11">
        <f>G50*H50</f>
        <v>0</v>
      </c>
    </row>
    <row r="51" spans="1:9" s="4" customFormat="1" ht="27" customHeight="1">
      <c r="A51" s="74" t="s">
        <v>133</v>
      </c>
      <c r="B51" s="75"/>
      <c r="C51" s="75"/>
      <c r="D51" s="75"/>
      <c r="E51" s="75"/>
      <c r="F51" s="75"/>
      <c r="G51" s="25" t="s">
        <v>134</v>
      </c>
      <c r="H51" s="76">
        <f>IF(SUM($I$3:$I$50)&lt;800,SUM($I$3:$I$50)+80,SUM($I$3:$I$50))</f>
        <v>80</v>
      </c>
      <c r="I51" s="77"/>
    </row>
    <row r="52" spans="1:9" s="4" customFormat="1" ht="27" customHeight="1">
      <c r="A52" s="78" t="s">
        <v>135</v>
      </c>
      <c r="B52" s="79"/>
      <c r="C52" s="79"/>
      <c r="D52" s="80" t="s">
        <v>136</v>
      </c>
      <c r="E52" s="81"/>
      <c r="F52" s="81"/>
      <c r="G52" s="81"/>
      <c r="H52" s="81"/>
      <c r="I52" s="82"/>
    </row>
    <row r="53" spans="1:9" s="4" customFormat="1" ht="27" customHeight="1">
      <c r="A53" s="78"/>
      <c r="B53" s="79"/>
      <c r="C53" s="79"/>
      <c r="D53" s="26" t="s">
        <v>137</v>
      </c>
      <c r="E53" s="27"/>
      <c r="F53" s="28"/>
      <c r="G53" s="83" t="s">
        <v>138</v>
      </c>
      <c r="H53" s="85"/>
      <c r="I53" s="86"/>
    </row>
    <row r="54" spans="1:9" s="4" customFormat="1" ht="27" customHeight="1">
      <c r="A54" s="78"/>
      <c r="B54" s="79"/>
      <c r="C54" s="79"/>
      <c r="D54" s="29" t="s">
        <v>139</v>
      </c>
      <c r="E54" s="30"/>
      <c r="F54" s="31" t="s">
        <v>140</v>
      </c>
      <c r="G54" s="84"/>
      <c r="H54" s="87"/>
      <c r="I54" s="88"/>
    </row>
    <row r="55" spans="1:9" s="4" customFormat="1" ht="27" customHeight="1">
      <c r="A55" s="32" t="s">
        <v>141</v>
      </c>
      <c r="B55" s="56"/>
      <c r="C55" s="57"/>
      <c r="D55" s="33" t="s">
        <v>142</v>
      </c>
      <c r="E55" s="58"/>
      <c r="F55" s="59"/>
      <c r="G55" s="33" t="s">
        <v>143</v>
      </c>
      <c r="H55" s="58"/>
      <c r="I55" s="59"/>
    </row>
    <row r="56" spans="1:15" s="4" customFormat="1" ht="27" customHeight="1">
      <c r="A56" s="32" t="s">
        <v>144</v>
      </c>
      <c r="B56" s="55"/>
      <c r="C56" s="55"/>
      <c r="D56" s="55"/>
      <c r="E56" s="55"/>
      <c r="F56" s="55"/>
      <c r="G56" s="55"/>
      <c r="H56" s="55"/>
      <c r="I56" s="55"/>
      <c r="O56" s="4" t="s">
        <v>145</v>
      </c>
    </row>
    <row r="57" spans="1:9" s="4" customFormat="1" ht="27" customHeight="1">
      <c r="A57" s="32" t="s">
        <v>146</v>
      </c>
      <c r="B57" s="55" t="s">
        <v>147</v>
      </c>
      <c r="C57" s="55"/>
      <c r="D57" s="33" t="s">
        <v>148</v>
      </c>
      <c r="E57" s="52"/>
      <c r="F57" s="52"/>
      <c r="G57" s="33" t="s">
        <v>149</v>
      </c>
      <c r="H57" s="52"/>
      <c r="I57" s="52"/>
    </row>
    <row r="58" spans="1:11" s="35" customFormat="1" ht="27" customHeight="1">
      <c r="A58" s="33" t="s">
        <v>150</v>
      </c>
      <c r="B58" s="34" t="s">
        <v>151</v>
      </c>
      <c r="C58" s="34"/>
      <c r="D58" s="34"/>
      <c r="E58" s="52"/>
      <c r="F58" s="52"/>
      <c r="G58" s="33" t="s">
        <v>152</v>
      </c>
      <c r="H58" s="52" t="s">
        <v>161</v>
      </c>
      <c r="I58" s="52"/>
      <c r="K58" s="35" t="s">
        <v>140</v>
      </c>
    </row>
    <row r="59" spans="1:9" s="36" customFormat="1" ht="27" customHeight="1">
      <c r="A59" s="48" t="s">
        <v>153</v>
      </c>
      <c r="B59" s="49" t="s">
        <v>154</v>
      </c>
      <c r="C59" s="50"/>
      <c r="D59" s="50"/>
      <c r="E59" s="50"/>
      <c r="F59" s="50"/>
      <c r="G59" s="50"/>
      <c r="H59" s="50"/>
      <c r="I59" s="51"/>
    </row>
    <row r="60" spans="1:9" s="36" customFormat="1" ht="27" customHeight="1">
      <c r="A60" s="48"/>
      <c r="B60" s="37" t="s">
        <v>155</v>
      </c>
      <c r="C60" s="37"/>
      <c r="D60" s="38"/>
      <c r="E60" s="33" t="s">
        <v>156</v>
      </c>
      <c r="F60" s="52"/>
      <c r="G60" s="52"/>
      <c r="H60" s="33" t="s">
        <v>157</v>
      </c>
      <c r="I60" s="38"/>
    </row>
    <row r="61" spans="1:9" ht="27" customHeight="1">
      <c r="A61" s="53" t="s">
        <v>158</v>
      </c>
      <c r="B61" s="54"/>
      <c r="C61" s="54"/>
      <c r="D61" s="54"/>
      <c r="E61" s="54"/>
      <c r="F61" s="54"/>
      <c r="G61" s="54"/>
      <c r="H61" s="54"/>
      <c r="I61" s="54"/>
    </row>
  </sheetData>
  <sheetProtection selectLockedCells="1"/>
  <mergeCells count="25">
    <mergeCell ref="A40:A50"/>
    <mergeCell ref="A51:F51"/>
    <mergeCell ref="H51:I51"/>
    <mergeCell ref="A52:C54"/>
    <mergeCell ref="D52:I52"/>
    <mergeCell ref="G53:G54"/>
    <mergeCell ref="H53:I53"/>
    <mergeCell ref="H54:I54"/>
    <mergeCell ref="A1:I1"/>
    <mergeCell ref="A2:B2"/>
    <mergeCell ref="A3:A21"/>
    <mergeCell ref="A22:A39"/>
    <mergeCell ref="E58:F58"/>
    <mergeCell ref="H58:I58"/>
    <mergeCell ref="B55:C55"/>
    <mergeCell ref="E55:F55"/>
    <mergeCell ref="H55:I55"/>
    <mergeCell ref="B56:I56"/>
    <mergeCell ref="B57:C57"/>
    <mergeCell ref="E57:F57"/>
    <mergeCell ref="H57:I57"/>
    <mergeCell ref="A59:A60"/>
    <mergeCell ref="B59:I59"/>
    <mergeCell ref="F60:G60"/>
    <mergeCell ref="A61:I61"/>
  </mergeCells>
  <printOptions horizontalCentered="1" verticalCentered="1"/>
  <pageMargins left="0" right="0" top="0" bottom="0" header="0" footer="0"/>
  <pageSetup horizontalDpi="1200" verticalDpi="1200" orientation="portrait" paperSize="9" scale="51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Jennychan(詹佳穎)</dc:creator>
  <cp:keywords/>
  <dc:description/>
  <cp:lastModifiedBy>Customer</cp:lastModifiedBy>
  <dcterms:created xsi:type="dcterms:W3CDTF">2019-08-26T06:53:40Z</dcterms:created>
  <dcterms:modified xsi:type="dcterms:W3CDTF">2019-10-18T05:59:23Z</dcterms:modified>
  <cp:category/>
  <cp:version/>
  <cp:contentType/>
  <cp:contentStatus/>
</cp:coreProperties>
</file>